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5192" windowHeight="8340" activeTab="0"/>
  </bookViews>
  <sheets>
    <sheet name="Planilha Orçamentária" sheetId="1" r:id="rId1"/>
    <sheet name="Cronograma Físico-Financeiro" sheetId="2" r:id="rId2"/>
  </sheets>
  <definedNames>
    <definedName name="_xlnm.Print_Area" localSheetId="0">'Planilha Orçamentária'!$A$1:$K$18</definedName>
    <definedName name="_xlnm.Print_Titles" localSheetId="0">'Planilha Orçamentária'!$2:$6</definedName>
  </definedNames>
  <calcPr fullCalcOnLoad="1"/>
</workbook>
</file>

<file path=xl/sharedStrings.xml><?xml version="1.0" encoding="utf-8"?>
<sst xmlns="http://schemas.openxmlformats.org/spreadsheetml/2006/main" count="66" uniqueCount="54">
  <si>
    <t>ITEM</t>
  </si>
  <si>
    <t>DISCRIMINAÇÃO</t>
  </si>
  <si>
    <t>UNID.</t>
  </si>
  <si>
    <t>V. UNIT.</t>
  </si>
  <si>
    <t>VALOR</t>
  </si>
  <si>
    <t>TOTAL</t>
  </si>
  <si>
    <t>%</t>
  </si>
  <si>
    <t>1.1</t>
  </si>
  <si>
    <t>m²</t>
  </si>
  <si>
    <t>Total do grupo</t>
  </si>
  <si>
    <t>TOTAL DO ORÇAMENTO</t>
  </si>
  <si>
    <t>______________________________</t>
  </si>
  <si>
    <t>QUANT.</t>
  </si>
  <si>
    <t>MDO</t>
  </si>
  <si>
    <t>MAT</t>
  </si>
  <si>
    <t>1.3</t>
  </si>
  <si>
    <t>ETAPAS</t>
  </si>
  <si>
    <t>PESO</t>
  </si>
  <si>
    <t>MÊS - 01</t>
  </si>
  <si>
    <t>R$</t>
  </si>
  <si>
    <t>SUB - TOTAL</t>
  </si>
  <si>
    <t>TOTAL MENSAL</t>
  </si>
  <si>
    <t>TOTAL GERAL ACUMULADO</t>
  </si>
  <si>
    <t>____________________________</t>
  </si>
  <si>
    <t>___________________________________</t>
  </si>
  <si>
    <r>
      <t>Município:</t>
    </r>
    <r>
      <rPr>
        <sz val="10"/>
        <rFont val="Arial"/>
        <family val="2"/>
      </rPr>
      <t xml:space="preserve"> Constantina/RS</t>
    </r>
  </si>
  <si>
    <t>ORÇAMENTO DISCRIMINADO</t>
  </si>
  <si>
    <t>V. TOTAL</t>
  </si>
  <si>
    <t>UNITÁRIO</t>
  </si>
  <si>
    <t>Prefeito Municipal</t>
  </si>
  <si>
    <t>% MDO</t>
  </si>
  <si>
    <t>% MAT</t>
  </si>
  <si>
    <t>Valor s/ BDI</t>
  </si>
  <si>
    <t xml:space="preserve">BDI 25% </t>
  </si>
  <si>
    <t>________________________________________</t>
  </si>
  <si>
    <t xml:space="preserve">obra: </t>
  </si>
  <si>
    <t>PREFEITURA MUNICIPAL DE CONSTANTINA</t>
  </si>
  <si>
    <t>Micheli Delatorre</t>
  </si>
  <si>
    <t>CREA/SC 81290-3</t>
  </si>
  <si>
    <t>VIDROS</t>
  </si>
  <si>
    <t>Vidro estruturado 10mm</t>
  </si>
  <si>
    <t>Portas de correr de vidro 10mm</t>
  </si>
  <si>
    <t>FECHAMENTO DE ÁREA ABERTA (PALCO) EM VIDRO  - ESCOLA SANTA JÚLIA</t>
  </si>
  <si>
    <t>SINAPI</t>
  </si>
  <si>
    <t>Janelas de correr 10mm</t>
  </si>
  <si>
    <t>Fidelvino Menegazzo</t>
  </si>
  <si>
    <t>Portas  de abrir 10mm</t>
  </si>
  <si>
    <t>UNITÁRIO (BDI)</t>
  </si>
  <si>
    <t>LOCAL</t>
  </si>
  <si>
    <t>1.2</t>
  </si>
  <si>
    <t>1.4</t>
  </si>
  <si>
    <t>Constantina,09 de setembro de 2021</t>
  </si>
  <si>
    <r>
      <t xml:space="preserve">B.D.I.: </t>
    </r>
    <r>
      <rPr>
        <sz val="10"/>
        <rFont val="Arial"/>
        <family val="2"/>
      </rPr>
      <t>27%</t>
    </r>
  </si>
  <si>
    <r>
      <t>Data Base:</t>
    </r>
    <r>
      <rPr>
        <sz val="10"/>
        <rFont val="Arial"/>
        <family val="2"/>
      </rPr>
      <t xml:space="preserve"> 07/2021</t>
    </r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</si>
</sst>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* #,##0.00_ ;_ * \-#,##0.00_ ;_ * &quot;-&quot;??_ ;_ @_ "/>
    <numFmt numFmtId="179" formatCode="0.0"/>
    <numFmt numFmtId="180" formatCode="0.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(&quot;R$&quot;* #,##0.00_);_(&quot;R$&quot;* \(#,##0.00\);_(&quot;R$&quot;* &quot;-&quot;??_);_(@_)"/>
    <numFmt numFmtId="186" formatCode="[$-416]mmmm\-yy;@"/>
    <numFmt numFmtId="187" formatCode="_(* #,##0.00_);_(* \(#,##0.00\);_(* \-??_);_(@_)"/>
    <numFmt numFmtId="188" formatCode="&quot;R$&quot;\ #,##0.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2" fontId="2" fillId="0" borderId="0" xfId="50" applyNumberFormat="1" applyFont="1">
      <alignment/>
      <protection/>
    </xf>
    <xf numFmtId="2" fontId="2" fillId="0" borderId="0" xfId="50" applyNumberFormat="1" applyFont="1" applyAlignment="1">
      <alignment horizontal="center"/>
      <protection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77" fontId="5" fillId="0" borderId="13" xfId="63" applyFont="1" applyFill="1" applyBorder="1" applyAlignment="1">
      <alignment horizontal="center" vertical="center"/>
    </xf>
    <xf numFmtId="4" fontId="5" fillId="0" borderId="13" xfId="63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right" vertical="center"/>
    </xf>
    <xf numFmtId="177" fontId="5" fillId="0" borderId="13" xfId="63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177" fontId="9" fillId="0" borderId="13" xfId="63" applyFont="1" applyFill="1" applyBorder="1" applyAlignment="1">
      <alignment horizontal="right" vertical="center"/>
    </xf>
    <xf numFmtId="177" fontId="9" fillId="0" borderId="13" xfId="63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7" fillId="0" borderId="13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2" fontId="8" fillId="0" borderId="13" xfId="50" applyNumberFormat="1" applyFont="1" applyBorder="1" applyAlignment="1">
      <alignment horizontal="center" vertical="center"/>
      <protection/>
    </xf>
    <xf numFmtId="2" fontId="8" fillId="0" borderId="13" xfId="50" applyNumberFormat="1" applyFont="1" applyBorder="1" applyAlignment="1">
      <alignment horizontal="centerContinuous" vertical="center"/>
      <protection/>
    </xf>
    <xf numFmtId="1" fontId="0" fillId="0" borderId="13" xfId="50" applyNumberFormat="1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50" applyNumberFormat="1" applyFont="1" applyBorder="1" applyAlignment="1">
      <alignment horizontal="right" vertical="center"/>
      <protection/>
    </xf>
    <xf numFmtId="4" fontId="0" fillId="0" borderId="13" xfId="50" applyNumberFormat="1" applyFont="1" applyBorder="1" applyAlignment="1" applyProtection="1">
      <alignment horizontal="right" vertical="center"/>
      <protection locked="0"/>
    </xf>
    <xf numFmtId="4" fontId="0" fillId="0" borderId="13" xfId="50" applyNumberFormat="1" applyFont="1" applyFill="1" applyBorder="1" applyAlignment="1">
      <alignment horizontal="right" vertical="center"/>
      <protection/>
    </xf>
    <xf numFmtId="4" fontId="8" fillId="0" borderId="13" xfId="63" applyNumberFormat="1" applyFont="1" applyFill="1" applyBorder="1" applyAlignment="1">
      <alignment horizontal="right" vertical="center"/>
    </xf>
    <xf numFmtId="4" fontId="8" fillId="0" borderId="13" xfId="50" applyNumberFormat="1" applyFont="1" applyFill="1" applyBorder="1" applyAlignment="1">
      <alignment horizontal="right" vertical="center"/>
      <protection/>
    </xf>
    <xf numFmtId="4" fontId="8" fillId="0" borderId="13" xfId="50" applyNumberFormat="1" applyFont="1" applyBorder="1" applyAlignment="1">
      <alignment horizontal="right" vertical="center"/>
      <protection/>
    </xf>
    <xf numFmtId="4" fontId="8" fillId="32" borderId="13" xfId="50" applyNumberFormat="1" applyFont="1" applyFill="1" applyBorder="1" applyAlignment="1">
      <alignment horizontal="right" vertical="center"/>
      <protection/>
    </xf>
    <xf numFmtId="2" fontId="0" fillId="0" borderId="0" xfId="50" applyNumberFormat="1" applyFont="1" applyBorder="1" applyAlignment="1">
      <alignment vertical="center"/>
      <protection/>
    </xf>
    <xf numFmtId="2" fontId="0" fillId="0" borderId="0" xfId="50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8" fillId="0" borderId="19" xfId="50" applyNumberFormat="1" applyFont="1" applyBorder="1" applyAlignment="1">
      <alignment horizontal="center" vertical="center"/>
      <protection/>
    </xf>
    <xf numFmtId="2" fontId="8" fillId="0" borderId="20" xfId="5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" fontId="8" fillId="0" borderId="19" xfId="50" applyNumberFormat="1" applyFont="1" applyBorder="1" applyAlignment="1">
      <alignment horizontal="center" vertical="center"/>
      <protection/>
    </xf>
    <xf numFmtId="1" fontId="8" fillId="0" borderId="20" xfId="50" applyNumberFormat="1" applyFont="1" applyBorder="1" applyAlignment="1">
      <alignment horizontal="center" vertical="center"/>
      <protection/>
    </xf>
    <xf numFmtId="2" fontId="8" fillId="0" borderId="19" xfId="50" applyNumberFormat="1" applyFont="1" applyBorder="1" applyAlignment="1" applyProtection="1">
      <alignment horizontal="center" vertical="center"/>
      <protection locked="0"/>
    </xf>
    <xf numFmtId="2" fontId="8" fillId="0" borderId="20" xfId="50" applyNumberFormat="1" applyFont="1" applyBorder="1" applyAlignment="1" applyProtection="1">
      <alignment horizontal="center" vertical="center"/>
      <protection locked="0"/>
    </xf>
    <xf numFmtId="2" fontId="8" fillId="0" borderId="21" xfId="50" applyNumberFormat="1" applyFont="1" applyBorder="1" applyAlignment="1">
      <alignment horizontal="center" vertical="center"/>
      <protection/>
    </xf>
    <xf numFmtId="2" fontId="8" fillId="0" borderId="10" xfId="50" applyNumberFormat="1" applyFont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SheetLayoutView="100" zoomScalePageLayoutView="0" workbookViewId="0" topLeftCell="A1">
      <selection activeCell="A14" sqref="A14:C14"/>
    </sheetView>
  </sheetViews>
  <sheetFormatPr defaultColWidth="9.140625" defaultRowHeight="12.75"/>
  <cols>
    <col min="1" max="2" width="7.421875" style="41" customWidth="1"/>
    <col min="3" max="3" width="84.57421875" style="42" customWidth="1"/>
    <col min="4" max="4" width="9.28125" style="42" bestFit="1" customWidth="1"/>
    <col min="5" max="5" width="6.421875" style="42" customWidth="1"/>
    <col min="6" max="6" width="7.7109375" style="42" customWidth="1"/>
    <col min="7" max="7" width="8.140625" style="42" customWidth="1"/>
    <col min="8" max="8" width="9.8515625" style="42" customWidth="1"/>
    <col min="9" max="9" width="12.7109375" style="42" customWidth="1"/>
    <col min="10" max="10" width="10.140625" style="42" customWidth="1"/>
    <col min="11" max="11" width="7.57421875" style="43" customWidth="1"/>
    <col min="12" max="16384" width="9.140625" style="44" customWidth="1"/>
  </cols>
  <sheetData>
    <row r="1" spans="1:11" ht="27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49" customFormat="1" ht="15.75" customHeight="1">
      <c r="A2" s="76" t="s">
        <v>36</v>
      </c>
      <c r="B2" s="76"/>
      <c r="C2" s="76"/>
      <c r="D2" s="72"/>
      <c r="E2" s="72"/>
      <c r="F2" s="72"/>
      <c r="G2" s="76" t="s">
        <v>53</v>
      </c>
      <c r="H2" s="84"/>
      <c r="I2" s="84"/>
      <c r="J2" s="84"/>
      <c r="K2" s="84"/>
    </row>
    <row r="3" spans="1:11" s="49" customFormat="1" ht="15.75" customHeight="1">
      <c r="A3" s="72" t="s">
        <v>35</v>
      </c>
      <c r="B3" s="72"/>
      <c r="C3" s="72" t="s">
        <v>42</v>
      </c>
      <c r="D3" s="72"/>
      <c r="E3" s="72"/>
      <c r="F3" s="72"/>
      <c r="G3" s="76" t="s">
        <v>52</v>
      </c>
      <c r="H3" s="84"/>
      <c r="I3" s="84"/>
      <c r="J3" s="84"/>
      <c r="K3" s="84"/>
    </row>
    <row r="4" spans="1:11" s="49" customFormat="1" ht="15.75" customHeight="1">
      <c r="A4" s="72"/>
      <c r="B4" s="72"/>
      <c r="C4" s="58"/>
      <c r="D4" s="58"/>
      <c r="E4" s="58"/>
      <c r="F4" s="58"/>
      <c r="G4" s="58"/>
      <c r="H4" s="58"/>
      <c r="I4" s="58"/>
      <c r="J4" s="58"/>
      <c r="K4" s="73"/>
    </row>
    <row r="5" spans="1:11" s="5" customFormat="1" ht="15.75" customHeight="1">
      <c r="A5" s="81" t="s">
        <v>0</v>
      </c>
      <c r="B5" s="81" t="s">
        <v>43</v>
      </c>
      <c r="C5" s="81" t="s">
        <v>1</v>
      </c>
      <c r="D5" s="81" t="s">
        <v>12</v>
      </c>
      <c r="E5" s="81" t="s">
        <v>2</v>
      </c>
      <c r="F5" s="71" t="s">
        <v>3</v>
      </c>
      <c r="G5" s="71" t="s">
        <v>3</v>
      </c>
      <c r="H5" s="70" t="s">
        <v>27</v>
      </c>
      <c r="I5" s="70" t="s">
        <v>27</v>
      </c>
      <c r="J5" s="81" t="s">
        <v>5</v>
      </c>
      <c r="K5" s="81" t="s">
        <v>6</v>
      </c>
    </row>
    <row r="6" spans="1:16" s="5" customFormat="1" ht="15.75" customHeight="1">
      <c r="A6" s="82"/>
      <c r="B6" s="82"/>
      <c r="C6" s="82"/>
      <c r="D6" s="82"/>
      <c r="E6" s="82"/>
      <c r="F6" s="10" t="s">
        <v>13</v>
      </c>
      <c r="G6" s="10" t="s">
        <v>14</v>
      </c>
      <c r="H6" s="9" t="s">
        <v>28</v>
      </c>
      <c r="I6" s="9" t="s">
        <v>47</v>
      </c>
      <c r="J6" s="82"/>
      <c r="K6" s="82"/>
      <c r="L6" s="69" t="s">
        <v>30</v>
      </c>
      <c r="M6" s="69" t="s">
        <v>31</v>
      </c>
      <c r="O6" s="5" t="s">
        <v>32</v>
      </c>
      <c r="P6" s="69" t="s">
        <v>33</v>
      </c>
    </row>
    <row r="7" spans="1:11" s="8" customFormat="1" ht="15.75" customHeight="1">
      <c r="A7" s="20">
        <v>1</v>
      </c>
      <c r="B7" s="20"/>
      <c r="C7" s="23" t="s">
        <v>39</v>
      </c>
      <c r="D7" s="18"/>
      <c r="E7" s="14"/>
      <c r="F7" s="15"/>
      <c r="G7" s="15"/>
      <c r="H7" s="16"/>
      <c r="I7" s="16"/>
      <c r="J7" s="16"/>
      <c r="K7" s="17"/>
    </row>
    <row r="8" spans="1:16" s="8" customFormat="1" ht="15.75" customHeight="1">
      <c r="A8" s="12" t="s">
        <v>7</v>
      </c>
      <c r="B8" s="12">
        <v>102169</v>
      </c>
      <c r="C8" s="24" t="s">
        <v>40</v>
      </c>
      <c r="D8" s="18">
        <v>30.19</v>
      </c>
      <c r="E8" s="14" t="s">
        <v>8</v>
      </c>
      <c r="F8" s="15">
        <f>(O8*0.3)</f>
        <v>87</v>
      </c>
      <c r="G8" s="15">
        <f>(O8*0.6)</f>
        <v>174</v>
      </c>
      <c r="H8" s="16">
        <f>F8+G8</f>
        <v>261</v>
      </c>
      <c r="I8" s="16">
        <f>(P8)</f>
        <v>368.3</v>
      </c>
      <c r="J8" s="16">
        <f>(D8*I8)</f>
        <v>11118.977</v>
      </c>
      <c r="K8" s="17"/>
      <c r="L8" s="8">
        <v>1</v>
      </c>
      <c r="M8" s="8">
        <v>0</v>
      </c>
      <c r="O8" s="8">
        <v>290</v>
      </c>
      <c r="P8" s="8">
        <f>O8*1.27</f>
        <v>368.3</v>
      </c>
    </row>
    <row r="9" spans="1:16" s="8" customFormat="1" ht="15.75" customHeight="1">
      <c r="A9" s="12" t="s">
        <v>49</v>
      </c>
      <c r="B9" s="12" t="s">
        <v>48</v>
      </c>
      <c r="C9" s="13" t="s">
        <v>41</v>
      </c>
      <c r="D9" s="18">
        <v>28.23</v>
      </c>
      <c r="E9" s="14" t="s">
        <v>8</v>
      </c>
      <c r="F9" s="15">
        <v>108</v>
      </c>
      <c r="G9" s="15">
        <v>252</v>
      </c>
      <c r="H9" s="16">
        <f>F9+G9</f>
        <v>360</v>
      </c>
      <c r="I9" s="16">
        <f>(P9)</f>
        <v>497.84000000000003</v>
      </c>
      <c r="J9" s="16">
        <f>(D9*I9)</f>
        <v>14054.023200000001</v>
      </c>
      <c r="K9" s="17"/>
      <c r="L9" s="8">
        <v>0.19372945638432365</v>
      </c>
      <c r="M9" s="8">
        <v>0.8062705436156764</v>
      </c>
      <c r="O9" s="8">
        <v>392</v>
      </c>
      <c r="P9" s="8">
        <f>O9*1.27</f>
        <v>497.84000000000003</v>
      </c>
    </row>
    <row r="10" spans="1:16" s="8" customFormat="1" ht="15.75" customHeight="1">
      <c r="A10" s="12" t="s">
        <v>15</v>
      </c>
      <c r="B10" s="12" t="s">
        <v>48</v>
      </c>
      <c r="C10" s="13" t="s">
        <v>46</v>
      </c>
      <c r="D10" s="18">
        <v>6.5</v>
      </c>
      <c r="E10" s="14" t="s">
        <v>8</v>
      </c>
      <c r="F10" s="15">
        <v>108</v>
      </c>
      <c r="G10" s="15">
        <v>252</v>
      </c>
      <c r="H10" s="16">
        <f>F10+G10</f>
        <v>360</v>
      </c>
      <c r="I10" s="16">
        <f>(P10)</f>
        <v>469.90000000000003</v>
      </c>
      <c r="J10" s="16">
        <f>(D10*I10)</f>
        <v>3054.3500000000004</v>
      </c>
      <c r="K10" s="17"/>
      <c r="L10" s="8">
        <v>0.16035702771037313</v>
      </c>
      <c r="M10" s="8">
        <v>0.8396429722896268</v>
      </c>
      <c r="O10" s="8">
        <v>370</v>
      </c>
      <c r="P10" s="8">
        <f>O10*1.27</f>
        <v>469.90000000000003</v>
      </c>
    </row>
    <row r="11" spans="1:16" s="8" customFormat="1" ht="15.75" customHeight="1">
      <c r="A11" s="12" t="s">
        <v>50</v>
      </c>
      <c r="B11" s="12" t="s">
        <v>48</v>
      </c>
      <c r="C11" s="13" t="s">
        <v>44</v>
      </c>
      <c r="D11" s="18">
        <v>34.85</v>
      </c>
      <c r="E11" s="14" t="s">
        <v>8</v>
      </c>
      <c r="F11" s="15">
        <v>108</v>
      </c>
      <c r="G11" s="15">
        <v>252</v>
      </c>
      <c r="H11" s="16">
        <f>F11+G11</f>
        <v>360</v>
      </c>
      <c r="I11" s="16">
        <f>(P11)</f>
        <v>488.95</v>
      </c>
      <c r="J11" s="16">
        <f>(D11*I11)</f>
        <v>17039.9075</v>
      </c>
      <c r="K11" s="17"/>
      <c r="L11" s="8">
        <v>0.4651501659515907</v>
      </c>
      <c r="M11" s="8">
        <v>0.5348498340484092</v>
      </c>
      <c r="O11" s="8">
        <v>385</v>
      </c>
      <c r="P11" s="8">
        <f>O11*1.27</f>
        <v>488.95</v>
      </c>
    </row>
    <row r="12" spans="1:11" s="8" customFormat="1" ht="15.75" customHeight="1">
      <c r="A12" s="20"/>
      <c r="B12" s="20"/>
      <c r="C12" s="19" t="s">
        <v>9</v>
      </c>
      <c r="D12" s="21"/>
      <c r="E12" s="22"/>
      <c r="F12" s="15"/>
      <c r="G12" s="15"/>
      <c r="H12" s="16"/>
      <c r="I12" s="16"/>
      <c r="J12" s="48">
        <f>SUM(J8:J11)</f>
        <v>45267.2577</v>
      </c>
      <c r="K12" s="21">
        <f>J12/J13*100</f>
        <v>100</v>
      </c>
    </row>
    <row r="13" spans="1:11" s="7" customFormat="1" ht="15.75" customHeight="1">
      <c r="A13" s="78" t="s">
        <v>10</v>
      </c>
      <c r="B13" s="78"/>
      <c r="C13" s="78"/>
      <c r="D13" s="78"/>
      <c r="E13" s="78"/>
      <c r="F13" s="78"/>
      <c r="G13" s="78"/>
      <c r="H13" s="50"/>
      <c r="I13" s="50"/>
      <c r="J13" s="46">
        <f>J12</f>
        <v>45267.2577</v>
      </c>
      <c r="K13" s="46">
        <f>SUM(K7:K12)</f>
        <v>100</v>
      </c>
    </row>
    <row r="14" spans="1:11" s="5" customFormat="1" ht="24.75" customHeight="1">
      <c r="A14" s="74" t="s">
        <v>51</v>
      </c>
      <c r="B14" s="75"/>
      <c r="C14" s="75"/>
      <c r="D14" s="25"/>
      <c r="E14" s="25"/>
      <c r="F14" s="25"/>
      <c r="G14" s="53"/>
      <c r="H14" s="30"/>
      <c r="I14" s="30"/>
      <c r="J14" s="26"/>
      <c r="K14" s="27"/>
    </row>
    <row r="15" spans="1:11" s="5" customFormat="1" ht="15.75" customHeight="1">
      <c r="A15" s="28"/>
      <c r="B15" s="29"/>
      <c r="C15" s="29"/>
      <c r="D15" s="25"/>
      <c r="E15" s="25"/>
      <c r="F15" s="25"/>
      <c r="G15" s="30"/>
      <c r="H15" s="30"/>
      <c r="I15" s="30"/>
      <c r="J15" s="26"/>
      <c r="K15" s="27"/>
    </row>
    <row r="16" spans="1:11" s="5" customFormat="1" ht="13.5" customHeight="1">
      <c r="A16" s="80" t="s">
        <v>24</v>
      </c>
      <c r="B16" s="79"/>
      <c r="C16" s="79"/>
      <c r="D16" s="79" t="s">
        <v>34</v>
      </c>
      <c r="E16" s="79"/>
      <c r="F16" s="79"/>
      <c r="G16" s="79"/>
      <c r="H16" s="47"/>
      <c r="I16" s="47"/>
      <c r="J16" s="31"/>
      <c r="K16" s="32"/>
    </row>
    <row r="17" spans="1:11" s="5" customFormat="1" ht="13.5" customHeight="1">
      <c r="A17" s="77" t="s">
        <v>37</v>
      </c>
      <c r="B17" s="77"/>
      <c r="C17" s="77"/>
      <c r="D17" s="77" t="s">
        <v>45</v>
      </c>
      <c r="E17" s="77"/>
      <c r="F17" s="77"/>
      <c r="G17" s="77"/>
      <c r="H17" s="47"/>
      <c r="I17" s="47"/>
      <c r="J17" s="31"/>
      <c r="K17" s="32"/>
    </row>
    <row r="18" spans="1:11" s="5" customFormat="1" ht="13.5" customHeight="1">
      <c r="A18" s="77" t="s">
        <v>38</v>
      </c>
      <c r="B18" s="77"/>
      <c r="C18" s="77"/>
      <c r="D18" s="77" t="s">
        <v>29</v>
      </c>
      <c r="E18" s="77"/>
      <c r="F18" s="77"/>
      <c r="G18" s="77"/>
      <c r="H18" s="11"/>
      <c r="I18" s="11"/>
      <c r="J18" s="33"/>
      <c r="K18" s="34"/>
    </row>
    <row r="19" spans="1:11" s="5" customFormat="1" ht="15.75" customHeight="1">
      <c r="A19" s="35"/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1:11" s="5" customFormat="1" ht="15.75" customHeight="1">
      <c r="A20" s="35"/>
      <c r="B20" s="35"/>
      <c r="C20" s="36"/>
      <c r="D20" s="36"/>
      <c r="E20" s="36"/>
      <c r="F20" s="36"/>
      <c r="G20" s="36"/>
      <c r="H20" s="36"/>
      <c r="I20" s="36"/>
      <c r="J20" s="36"/>
      <c r="K20" s="37"/>
    </row>
    <row r="21" spans="1:11" s="5" customFormat="1" ht="15.75" customHeight="1">
      <c r="A21" s="35"/>
      <c r="B21" s="35"/>
      <c r="C21" s="36"/>
      <c r="D21" s="36"/>
      <c r="E21" s="36"/>
      <c r="F21" s="36"/>
      <c r="G21" s="36"/>
      <c r="H21" s="36"/>
      <c r="I21" s="36"/>
      <c r="J21" s="51"/>
      <c r="K21" s="52"/>
    </row>
    <row r="22" spans="1:11" s="5" customFormat="1" ht="15.75" customHeigh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1:11" s="5" customFormat="1" ht="15.7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7"/>
    </row>
    <row r="24" spans="1:11" s="5" customFormat="1" ht="15.7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7"/>
    </row>
    <row r="25" spans="1:11" s="5" customFormat="1" ht="15.75" customHeight="1">
      <c r="A25" s="35"/>
      <c r="B25" s="35"/>
      <c r="C25" s="36"/>
      <c r="D25" s="36"/>
      <c r="E25" s="36"/>
      <c r="F25" s="36"/>
      <c r="G25" s="36"/>
      <c r="H25" s="36"/>
      <c r="I25" s="36"/>
      <c r="J25" s="36"/>
      <c r="K25" s="37"/>
    </row>
    <row r="26" spans="1:11" s="5" customFormat="1" ht="15.75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7"/>
    </row>
    <row r="27" spans="1:11" s="5" customFormat="1" ht="15.75" customHeight="1">
      <c r="A27" s="35"/>
      <c r="B27" s="35"/>
      <c r="C27" s="36"/>
      <c r="D27" s="36"/>
      <c r="E27" s="36"/>
      <c r="F27" s="36"/>
      <c r="G27" s="36"/>
      <c r="H27" s="36"/>
      <c r="I27" s="36"/>
      <c r="J27" s="36"/>
      <c r="K27" s="37"/>
    </row>
    <row r="28" spans="1:11" s="5" customFormat="1" ht="15.75" customHeight="1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7"/>
    </row>
    <row r="29" spans="1:11" s="5" customFormat="1" ht="15.75" customHeight="1">
      <c r="A29" s="35"/>
      <c r="B29" s="35"/>
      <c r="C29" s="36"/>
      <c r="D29" s="36"/>
      <c r="E29" s="36"/>
      <c r="F29" s="36"/>
      <c r="G29" s="36"/>
      <c r="H29" s="36"/>
      <c r="I29" s="36"/>
      <c r="J29" s="36"/>
      <c r="K29" s="37"/>
    </row>
    <row r="30" spans="1:11" s="5" customFormat="1" ht="15.75" customHeight="1">
      <c r="A30" s="35"/>
      <c r="B30" s="35"/>
      <c r="C30" s="36"/>
      <c r="D30" s="36"/>
      <c r="E30" s="36"/>
      <c r="F30" s="36"/>
      <c r="G30" s="36"/>
      <c r="H30" s="36"/>
      <c r="I30" s="36"/>
      <c r="J30" s="36"/>
      <c r="K30" s="37"/>
    </row>
    <row r="31" spans="1:11" s="5" customFormat="1" ht="15.75" customHeight="1">
      <c r="A31" s="35"/>
      <c r="B31" s="35"/>
      <c r="C31" s="36"/>
      <c r="D31" s="36"/>
      <c r="E31" s="36"/>
      <c r="F31" s="36"/>
      <c r="G31" s="36"/>
      <c r="H31" s="36"/>
      <c r="I31" s="36"/>
      <c r="J31" s="36"/>
      <c r="K31" s="37"/>
    </row>
    <row r="32" spans="1:11" s="5" customFormat="1" ht="15.75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7"/>
    </row>
    <row r="33" spans="1:11" s="5" customFormat="1" ht="15.75" customHeight="1">
      <c r="A33" s="35"/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4" spans="1:11" s="5" customFormat="1" ht="15.75" customHeight="1">
      <c r="A34" s="35"/>
      <c r="B34" s="35"/>
      <c r="C34" s="36"/>
      <c r="D34" s="36"/>
      <c r="E34" s="36"/>
      <c r="F34" s="36"/>
      <c r="G34" s="36"/>
      <c r="H34" s="36"/>
      <c r="I34" s="36"/>
      <c r="J34" s="36"/>
      <c r="K34" s="37"/>
    </row>
    <row r="35" spans="1:11" s="5" customFormat="1" ht="15.75" customHeight="1">
      <c r="A35" s="35"/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6" spans="1:11" s="5" customFormat="1" ht="15.75" customHeight="1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7"/>
    </row>
    <row r="37" spans="1:11" s="5" customFormat="1" ht="15.75" customHeight="1">
      <c r="A37" s="35"/>
      <c r="B37" s="35"/>
      <c r="C37" s="36"/>
      <c r="D37" s="36"/>
      <c r="E37" s="36"/>
      <c r="F37" s="36"/>
      <c r="G37" s="36"/>
      <c r="H37" s="36"/>
      <c r="I37" s="36"/>
      <c r="J37" s="36"/>
      <c r="K37" s="37"/>
    </row>
    <row r="38" spans="1:11" s="5" customFormat="1" ht="15.75" customHeight="1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7"/>
    </row>
    <row r="39" spans="1:11" s="5" customFormat="1" ht="15.75" customHeight="1">
      <c r="A39" s="35"/>
      <c r="B39" s="35"/>
      <c r="C39" s="36"/>
      <c r="D39" s="36"/>
      <c r="E39" s="36"/>
      <c r="F39" s="36"/>
      <c r="G39" s="36"/>
      <c r="H39" s="36"/>
      <c r="I39" s="36"/>
      <c r="J39" s="36"/>
      <c r="K39" s="37"/>
    </row>
    <row r="40" spans="1:11" s="5" customFormat="1" ht="15.75" customHeight="1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7"/>
    </row>
    <row r="41" spans="1:11" s="5" customFormat="1" ht="15.75" customHeight="1">
      <c r="A41" s="35"/>
      <c r="B41" s="35"/>
      <c r="C41" s="36"/>
      <c r="D41" s="36"/>
      <c r="E41" s="36"/>
      <c r="F41" s="36"/>
      <c r="G41" s="36"/>
      <c r="H41" s="36"/>
      <c r="I41" s="36"/>
      <c r="J41" s="36"/>
      <c r="K41" s="37"/>
    </row>
    <row r="42" spans="1:11" s="5" customFormat="1" ht="15.75" customHeight="1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7"/>
    </row>
    <row r="43" spans="1:11" s="5" customFormat="1" ht="15.75" customHeight="1">
      <c r="A43" s="35"/>
      <c r="B43" s="35"/>
      <c r="C43" s="36"/>
      <c r="D43" s="36"/>
      <c r="E43" s="36"/>
      <c r="F43" s="36"/>
      <c r="G43" s="36"/>
      <c r="H43" s="36"/>
      <c r="I43" s="36"/>
      <c r="J43" s="36"/>
      <c r="K43" s="37"/>
    </row>
    <row r="44" spans="1:11" s="5" customFormat="1" ht="15.75" customHeight="1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7"/>
    </row>
    <row r="45" spans="1:11" s="5" customFormat="1" ht="15.75" customHeight="1">
      <c r="A45" s="35"/>
      <c r="B45" s="35"/>
      <c r="C45" s="36"/>
      <c r="D45" s="36"/>
      <c r="E45" s="36"/>
      <c r="F45" s="36"/>
      <c r="G45" s="36"/>
      <c r="H45" s="36"/>
      <c r="I45" s="36"/>
      <c r="J45" s="36"/>
      <c r="K45" s="37"/>
    </row>
    <row r="46" spans="1:11" s="5" customFormat="1" ht="15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7"/>
    </row>
    <row r="47" spans="1:11" s="5" customFormat="1" ht="15.75" customHeight="1">
      <c r="A47" s="35"/>
      <c r="B47" s="35"/>
      <c r="C47" s="36"/>
      <c r="D47" s="36"/>
      <c r="E47" s="36"/>
      <c r="F47" s="36"/>
      <c r="G47" s="36"/>
      <c r="H47" s="36"/>
      <c r="I47" s="36"/>
      <c r="J47" s="36"/>
      <c r="K47" s="37"/>
    </row>
    <row r="48" spans="1:11" s="5" customFormat="1" ht="15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7"/>
    </row>
    <row r="49" spans="1:11" s="5" customFormat="1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7"/>
    </row>
    <row r="50" spans="1:11" s="5" customFormat="1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7"/>
    </row>
    <row r="51" spans="1:11" s="5" customFormat="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7"/>
    </row>
    <row r="52" spans="1:11" s="5" customFormat="1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36"/>
      <c r="K52" s="37"/>
    </row>
    <row r="53" spans="1:11" s="5" customFormat="1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36"/>
      <c r="K53" s="37"/>
    </row>
    <row r="54" spans="1:11" s="5" customFormat="1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36"/>
      <c r="K54" s="37"/>
    </row>
    <row r="55" spans="1:11" s="5" customFormat="1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36"/>
      <c r="K55" s="37"/>
    </row>
    <row r="56" spans="1:11" s="5" customFormat="1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7"/>
    </row>
    <row r="57" spans="1:11" s="5" customFormat="1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36"/>
      <c r="K57" s="37"/>
    </row>
    <row r="58" spans="1:11" s="5" customFormat="1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36"/>
      <c r="K58" s="37"/>
    </row>
    <row r="59" spans="1:11" s="5" customFormat="1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36"/>
      <c r="K59" s="37"/>
    </row>
    <row r="60" spans="1:11" s="5" customFormat="1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36"/>
      <c r="K60" s="37"/>
    </row>
    <row r="61" spans="1:11" s="5" customFormat="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36"/>
      <c r="K61" s="37"/>
    </row>
    <row r="62" spans="1:11" s="5" customFormat="1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36"/>
      <c r="K62" s="37"/>
    </row>
    <row r="63" spans="1:11" s="5" customFormat="1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36"/>
      <c r="K63" s="37"/>
    </row>
    <row r="64" spans="1:11" s="5" customFormat="1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36"/>
      <c r="K64" s="37"/>
    </row>
    <row r="65" spans="1:11" s="5" customFormat="1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36"/>
      <c r="K65" s="37"/>
    </row>
    <row r="66" spans="1:11" s="5" customFormat="1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1:11" s="5" customFormat="1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36"/>
      <c r="K67" s="37"/>
    </row>
    <row r="68" spans="1:11" s="5" customFormat="1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36"/>
      <c r="K68" s="37"/>
    </row>
    <row r="69" spans="1:11" s="5" customFormat="1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36"/>
      <c r="K69" s="37"/>
    </row>
    <row r="70" spans="1:11" s="5" customFormat="1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36"/>
      <c r="K70" s="37"/>
    </row>
    <row r="71" spans="1:11" s="5" customFormat="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36"/>
      <c r="K71" s="37"/>
    </row>
    <row r="72" spans="1:11" s="5" customFormat="1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36"/>
      <c r="K72" s="37"/>
    </row>
    <row r="73" spans="1:11" s="5" customFormat="1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36"/>
      <c r="K73" s="37"/>
    </row>
    <row r="74" spans="1:11" s="5" customFormat="1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36"/>
      <c r="K74" s="37"/>
    </row>
    <row r="75" spans="1:11" s="5" customFormat="1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36"/>
      <c r="K75" s="37"/>
    </row>
    <row r="76" spans="1:11" s="5" customFormat="1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36"/>
      <c r="K76" s="37"/>
    </row>
    <row r="77" spans="1:11" s="5" customFormat="1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36"/>
      <c r="K77" s="37"/>
    </row>
    <row r="78" spans="1:11" s="5" customFormat="1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36"/>
      <c r="K78" s="37"/>
    </row>
    <row r="79" spans="1:11" s="5" customFormat="1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36"/>
      <c r="K79" s="37"/>
    </row>
    <row r="80" spans="1:11" s="5" customFormat="1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36"/>
      <c r="K80" s="37"/>
    </row>
    <row r="81" spans="1:11" s="5" customFormat="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36"/>
      <c r="K81" s="37"/>
    </row>
    <row r="82" spans="1:11" s="5" customFormat="1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36"/>
      <c r="K82" s="37"/>
    </row>
    <row r="83" spans="1:11" s="5" customFormat="1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36"/>
      <c r="K83" s="37"/>
    </row>
    <row r="84" spans="1:11" s="5" customFormat="1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36"/>
      <c r="K84" s="37"/>
    </row>
    <row r="85" spans="1:11" s="5" customFormat="1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36"/>
      <c r="K85" s="37"/>
    </row>
    <row r="86" spans="1:11" s="5" customFormat="1" ht="15.75" customHeight="1">
      <c r="A86" s="35"/>
      <c r="B86" s="35"/>
      <c r="C86" s="36"/>
      <c r="D86" s="36"/>
      <c r="E86" s="36"/>
      <c r="F86" s="36"/>
      <c r="G86" s="36"/>
      <c r="H86" s="36"/>
      <c r="I86" s="36"/>
      <c r="J86" s="36"/>
      <c r="K86" s="37"/>
    </row>
    <row r="87" spans="1:11" s="5" customFormat="1" ht="15.75" customHeight="1">
      <c r="A87" s="35"/>
      <c r="B87" s="35"/>
      <c r="C87" s="36"/>
      <c r="D87" s="36"/>
      <c r="E87" s="36"/>
      <c r="F87" s="36"/>
      <c r="G87" s="36"/>
      <c r="H87" s="36"/>
      <c r="I87" s="36"/>
      <c r="J87" s="36"/>
      <c r="K87" s="37"/>
    </row>
    <row r="88" spans="1:11" s="5" customFormat="1" ht="15.75" customHeight="1">
      <c r="A88" s="35"/>
      <c r="B88" s="35"/>
      <c r="C88" s="36"/>
      <c r="D88" s="36"/>
      <c r="E88" s="36"/>
      <c r="F88" s="36"/>
      <c r="G88" s="36"/>
      <c r="H88" s="36"/>
      <c r="I88" s="36"/>
      <c r="J88" s="36"/>
      <c r="K88" s="37"/>
    </row>
    <row r="89" spans="1:11" s="5" customFormat="1" ht="15.75" customHeight="1">
      <c r="A89" s="35"/>
      <c r="B89" s="35"/>
      <c r="C89" s="36"/>
      <c r="D89" s="36"/>
      <c r="E89" s="36"/>
      <c r="F89" s="36"/>
      <c r="G89" s="36"/>
      <c r="H89" s="36"/>
      <c r="I89" s="36"/>
      <c r="J89" s="36"/>
      <c r="K89" s="37"/>
    </row>
    <row r="90" spans="1:11" s="5" customFormat="1" ht="15.75" customHeight="1">
      <c r="A90" s="35"/>
      <c r="B90" s="35"/>
      <c r="C90" s="36"/>
      <c r="D90" s="36"/>
      <c r="E90" s="36"/>
      <c r="F90" s="36"/>
      <c r="G90" s="36"/>
      <c r="H90" s="36"/>
      <c r="I90" s="36"/>
      <c r="J90" s="36"/>
      <c r="K90" s="37"/>
    </row>
    <row r="91" spans="1:11" s="5" customFormat="1" ht="15.75" customHeight="1">
      <c r="A91" s="35"/>
      <c r="B91" s="35"/>
      <c r="C91" s="36"/>
      <c r="D91" s="36"/>
      <c r="E91" s="36"/>
      <c r="F91" s="36"/>
      <c r="G91" s="36"/>
      <c r="H91" s="36"/>
      <c r="I91" s="36"/>
      <c r="J91" s="36"/>
      <c r="K91" s="37"/>
    </row>
    <row r="92" spans="1:11" s="5" customFormat="1" ht="15.75" customHeight="1">
      <c r="A92" s="35"/>
      <c r="B92" s="35"/>
      <c r="C92" s="36"/>
      <c r="D92" s="36"/>
      <c r="E92" s="36"/>
      <c r="F92" s="36"/>
      <c r="G92" s="36"/>
      <c r="H92" s="36"/>
      <c r="I92" s="36"/>
      <c r="J92" s="36"/>
      <c r="K92" s="37"/>
    </row>
    <row r="93" spans="1:11" s="5" customFormat="1" ht="15.75" customHeight="1">
      <c r="A93" s="35"/>
      <c r="B93" s="35"/>
      <c r="C93" s="36"/>
      <c r="D93" s="36"/>
      <c r="E93" s="36"/>
      <c r="F93" s="36"/>
      <c r="G93" s="36"/>
      <c r="H93" s="36"/>
      <c r="I93" s="36"/>
      <c r="J93" s="36"/>
      <c r="K93" s="37"/>
    </row>
    <row r="94" spans="1:11" s="5" customFormat="1" ht="15.75" customHeight="1">
      <c r="A94" s="35"/>
      <c r="B94" s="35"/>
      <c r="C94" s="36"/>
      <c r="D94" s="36"/>
      <c r="E94" s="36"/>
      <c r="F94" s="36"/>
      <c r="G94" s="36"/>
      <c r="H94" s="36"/>
      <c r="I94" s="36"/>
      <c r="J94" s="36"/>
      <c r="K94" s="37"/>
    </row>
    <row r="95" spans="1:11" s="5" customFormat="1" ht="15.75" customHeight="1">
      <c r="A95" s="35"/>
      <c r="B95" s="35"/>
      <c r="C95" s="36"/>
      <c r="D95" s="36"/>
      <c r="E95" s="36"/>
      <c r="F95" s="36"/>
      <c r="G95" s="36"/>
      <c r="H95" s="36"/>
      <c r="I95" s="36"/>
      <c r="J95" s="36"/>
      <c r="K95" s="37"/>
    </row>
    <row r="96" spans="1:11" s="5" customFormat="1" ht="15.75" customHeight="1">
      <c r="A96" s="35"/>
      <c r="B96" s="35"/>
      <c r="C96" s="36"/>
      <c r="D96" s="36"/>
      <c r="E96" s="36"/>
      <c r="F96" s="36"/>
      <c r="G96" s="36"/>
      <c r="H96" s="36"/>
      <c r="I96" s="36"/>
      <c r="J96" s="36"/>
      <c r="K96" s="37"/>
    </row>
    <row r="97" spans="1:11" s="5" customFormat="1" ht="15.75" customHeight="1">
      <c r="A97" s="35"/>
      <c r="B97" s="35"/>
      <c r="C97" s="36"/>
      <c r="D97" s="36"/>
      <c r="E97" s="36"/>
      <c r="F97" s="36"/>
      <c r="G97" s="36"/>
      <c r="H97" s="36"/>
      <c r="I97" s="36"/>
      <c r="J97" s="36"/>
      <c r="K97" s="37"/>
    </row>
    <row r="98" spans="1:11" s="5" customFormat="1" ht="15.75" customHeight="1">
      <c r="A98" s="35"/>
      <c r="B98" s="35"/>
      <c r="C98" s="36"/>
      <c r="D98" s="36"/>
      <c r="E98" s="36"/>
      <c r="F98" s="36"/>
      <c r="G98" s="36"/>
      <c r="H98" s="36"/>
      <c r="I98" s="36"/>
      <c r="J98" s="36"/>
      <c r="K98" s="37"/>
    </row>
    <row r="99" spans="1:11" s="5" customFormat="1" ht="15.75" customHeight="1">
      <c r="A99" s="35"/>
      <c r="B99" s="35"/>
      <c r="C99" s="36"/>
      <c r="D99" s="36"/>
      <c r="E99" s="36"/>
      <c r="F99" s="36"/>
      <c r="G99" s="36"/>
      <c r="H99" s="36"/>
      <c r="I99" s="36"/>
      <c r="J99" s="36"/>
      <c r="K99" s="37"/>
    </row>
    <row r="100" spans="1:11" s="5" customFormat="1" ht="15.75" customHeight="1">
      <c r="A100" s="35"/>
      <c r="B100" s="35"/>
      <c r="C100" s="36"/>
      <c r="D100" s="36"/>
      <c r="E100" s="36"/>
      <c r="F100" s="36"/>
      <c r="G100" s="36"/>
      <c r="H100" s="36"/>
      <c r="I100" s="36"/>
      <c r="J100" s="36"/>
      <c r="K100" s="37"/>
    </row>
    <row r="101" spans="1:11" s="5" customFormat="1" ht="15.75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7"/>
    </row>
    <row r="102" spans="1:11" s="5" customFormat="1" ht="15.75" customHeight="1">
      <c r="A102" s="35"/>
      <c r="B102" s="35"/>
      <c r="C102" s="36"/>
      <c r="D102" s="36"/>
      <c r="E102" s="36"/>
      <c r="F102" s="36"/>
      <c r="G102" s="36"/>
      <c r="H102" s="36"/>
      <c r="I102" s="36"/>
      <c r="J102" s="36"/>
      <c r="K102" s="37"/>
    </row>
    <row r="103" spans="1:11" s="5" customFormat="1" ht="15.75" customHeight="1">
      <c r="A103" s="35"/>
      <c r="B103" s="35"/>
      <c r="C103" s="36"/>
      <c r="D103" s="36"/>
      <c r="E103" s="36"/>
      <c r="F103" s="36"/>
      <c r="G103" s="36"/>
      <c r="H103" s="36"/>
      <c r="I103" s="36"/>
      <c r="J103" s="36"/>
      <c r="K103" s="37"/>
    </row>
    <row r="104" spans="1:11" s="5" customFormat="1" ht="15.75" customHeight="1">
      <c r="A104" s="35"/>
      <c r="B104" s="35"/>
      <c r="C104" s="36"/>
      <c r="D104" s="36"/>
      <c r="E104" s="36"/>
      <c r="F104" s="36"/>
      <c r="G104" s="36"/>
      <c r="H104" s="36"/>
      <c r="I104" s="36"/>
      <c r="J104" s="36"/>
      <c r="K104" s="37"/>
    </row>
    <row r="105" spans="1:11" s="6" customFormat="1" ht="9.75">
      <c r="A105" s="38"/>
      <c r="B105" s="38"/>
      <c r="C105" s="39"/>
      <c r="D105" s="39"/>
      <c r="E105" s="39"/>
      <c r="F105" s="39"/>
      <c r="G105" s="39"/>
      <c r="H105" s="39"/>
      <c r="I105" s="39"/>
      <c r="J105" s="39"/>
      <c r="K105" s="40"/>
    </row>
    <row r="106" spans="1:11" s="6" customFormat="1" ht="9.75">
      <c r="A106" s="38"/>
      <c r="B106" s="38"/>
      <c r="C106" s="39"/>
      <c r="D106" s="39"/>
      <c r="E106" s="39"/>
      <c r="F106" s="39"/>
      <c r="G106" s="39"/>
      <c r="H106" s="39"/>
      <c r="I106" s="39"/>
      <c r="J106" s="39"/>
      <c r="K106" s="40"/>
    </row>
    <row r="107" spans="1:11" s="6" customFormat="1" ht="9.75">
      <c r="A107" s="38"/>
      <c r="B107" s="38"/>
      <c r="C107" s="39"/>
      <c r="D107" s="39"/>
      <c r="E107" s="39"/>
      <c r="F107" s="39"/>
      <c r="G107" s="39"/>
      <c r="H107" s="39"/>
      <c r="I107" s="39"/>
      <c r="J107" s="39"/>
      <c r="K107" s="40"/>
    </row>
    <row r="108" spans="1:11" s="6" customFormat="1" ht="9.75">
      <c r="A108" s="38"/>
      <c r="B108" s="38"/>
      <c r="C108" s="39"/>
      <c r="D108" s="39"/>
      <c r="E108" s="39"/>
      <c r="F108" s="39"/>
      <c r="G108" s="39"/>
      <c r="H108" s="39"/>
      <c r="I108" s="39"/>
      <c r="J108" s="39"/>
      <c r="K108" s="40"/>
    </row>
    <row r="109" spans="1:11" s="6" customFormat="1" ht="9.75">
      <c r="A109" s="38"/>
      <c r="B109" s="38"/>
      <c r="C109" s="39"/>
      <c r="D109" s="39"/>
      <c r="E109" s="39"/>
      <c r="F109" s="39"/>
      <c r="G109" s="39"/>
      <c r="H109" s="39"/>
      <c r="I109" s="39"/>
      <c r="J109" s="39"/>
      <c r="K109" s="40"/>
    </row>
    <row r="110" spans="1:11" s="6" customFormat="1" ht="9.75">
      <c r="A110" s="38"/>
      <c r="B110" s="38"/>
      <c r="C110" s="39"/>
      <c r="D110" s="39"/>
      <c r="E110" s="39"/>
      <c r="F110" s="39"/>
      <c r="G110" s="39"/>
      <c r="H110" s="39"/>
      <c r="I110" s="39"/>
      <c r="J110" s="39"/>
      <c r="K110" s="40"/>
    </row>
    <row r="111" spans="1:11" s="6" customFormat="1" ht="9.75">
      <c r="A111" s="38"/>
      <c r="B111" s="38"/>
      <c r="C111" s="39"/>
      <c r="D111" s="39"/>
      <c r="E111" s="39"/>
      <c r="F111" s="39"/>
      <c r="G111" s="39"/>
      <c r="H111" s="39"/>
      <c r="I111" s="39"/>
      <c r="J111" s="39"/>
      <c r="K111" s="40"/>
    </row>
    <row r="112" spans="1:11" s="6" customFormat="1" ht="9.75">
      <c r="A112" s="38"/>
      <c r="B112" s="38"/>
      <c r="C112" s="39"/>
      <c r="D112" s="39"/>
      <c r="E112" s="39"/>
      <c r="F112" s="39"/>
      <c r="G112" s="39"/>
      <c r="H112" s="39"/>
      <c r="I112" s="39"/>
      <c r="J112" s="39"/>
      <c r="K112" s="40"/>
    </row>
    <row r="113" spans="1:11" s="6" customFormat="1" ht="9.75">
      <c r="A113" s="38"/>
      <c r="B113" s="38"/>
      <c r="C113" s="39"/>
      <c r="D113" s="39"/>
      <c r="E113" s="39"/>
      <c r="F113" s="39"/>
      <c r="G113" s="39"/>
      <c r="H113" s="39"/>
      <c r="I113" s="39"/>
      <c r="J113" s="39"/>
      <c r="K113" s="40"/>
    </row>
    <row r="114" spans="1:11" s="6" customFormat="1" ht="9.75">
      <c r="A114" s="38"/>
      <c r="B114" s="38"/>
      <c r="C114" s="39"/>
      <c r="D114" s="39"/>
      <c r="E114" s="39"/>
      <c r="F114" s="39"/>
      <c r="G114" s="39"/>
      <c r="H114" s="39"/>
      <c r="I114" s="39"/>
      <c r="J114" s="39"/>
      <c r="K114" s="40"/>
    </row>
    <row r="115" spans="1:11" s="6" customFormat="1" ht="9.75">
      <c r="A115" s="38"/>
      <c r="B115" s="38"/>
      <c r="C115" s="39"/>
      <c r="D115" s="39"/>
      <c r="E115" s="39"/>
      <c r="F115" s="39"/>
      <c r="G115" s="39"/>
      <c r="H115" s="39"/>
      <c r="I115" s="39"/>
      <c r="J115" s="39"/>
      <c r="K115" s="40"/>
    </row>
    <row r="116" spans="1:11" s="6" customFormat="1" ht="9.75">
      <c r="A116" s="38"/>
      <c r="B116" s="38"/>
      <c r="C116" s="39"/>
      <c r="D116" s="39"/>
      <c r="E116" s="39"/>
      <c r="F116" s="39"/>
      <c r="G116" s="39"/>
      <c r="H116" s="39"/>
      <c r="I116" s="39"/>
      <c r="J116" s="39"/>
      <c r="K116" s="40"/>
    </row>
    <row r="117" spans="1:11" s="6" customFormat="1" ht="9.75">
      <c r="A117" s="38"/>
      <c r="B117" s="38"/>
      <c r="C117" s="39"/>
      <c r="D117" s="39"/>
      <c r="E117" s="39"/>
      <c r="F117" s="39"/>
      <c r="G117" s="39"/>
      <c r="H117" s="39"/>
      <c r="I117" s="39"/>
      <c r="J117" s="39"/>
      <c r="K117" s="40"/>
    </row>
    <row r="118" spans="1:11" s="6" customFormat="1" ht="9.75">
      <c r="A118" s="38"/>
      <c r="B118" s="38"/>
      <c r="C118" s="39"/>
      <c r="D118" s="39"/>
      <c r="E118" s="39"/>
      <c r="F118" s="39"/>
      <c r="G118" s="39"/>
      <c r="H118" s="39"/>
      <c r="I118" s="39"/>
      <c r="J118" s="39"/>
      <c r="K118" s="40"/>
    </row>
    <row r="119" spans="1:11" s="6" customFormat="1" ht="9.75">
      <c r="A119" s="38"/>
      <c r="B119" s="38"/>
      <c r="C119" s="39"/>
      <c r="D119" s="39"/>
      <c r="E119" s="39"/>
      <c r="F119" s="39"/>
      <c r="G119" s="39"/>
      <c r="H119" s="39"/>
      <c r="I119" s="39"/>
      <c r="J119" s="39"/>
      <c r="K119" s="40"/>
    </row>
    <row r="120" spans="1:11" s="6" customFormat="1" ht="9.75">
      <c r="A120" s="38"/>
      <c r="B120" s="38"/>
      <c r="C120" s="39"/>
      <c r="D120" s="39"/>
      <c r="E120" s="39"/>
      <c r="F120" s="39"/>
      <c r="G120" s="39"/>
      <c r="H120" s="39"/>
      <c r="I120" s="39"/>
      <c r="J120" s="39"/>
      <c r="K120" s="40"/>
    </row>
    <row r="121" spans="1:11" s="6" customFormat="1" ht="9.75">
      <c r="A121" s="38"/>
      <c r="B121" s="38"/>
      <c r="C121" s="39"/>
      <c r="D121" s="39"/>
      <c r="E121" s="39"/>
      <c r="F121" s="39"/>
      <c r="G121" s="39"/>
      <c r="H121" s="39"/>
      <c r="I121" s="39"/>
      <c r="J121" s="39"/>
      <c r="K121" s="40"/>
    </row>
    <row r="122" spans="1:11" s="6" customFormat="1" ht="9.75">
      <c r="A122" s="38"/>
      <c r="B122" s="38"/>
      <c r="C122" s="39"/>
      <c r="D122" s="39"/>
      <c r="E122" s="39"/>
      <c r="F122" s="39"/>
      <c r="G122" s="39"/>
      <c r="H122" s="39"/>
      <c r="I122" s="39"/>
      <c r="J122" s="39"/>
      <c r="K122" s="40"/>
    </row>
    <row r="123" spans="1:11" s="6" customFormat="1" ht="9.75">
      <c r="A123" s="38"/>
      <c r="B123" s="38"/>
      <c r="C123" s="39"/>
      <c r="D123" s="39"/>
      <c r="E123" s="39"/>
      <c r="F123" s="39"/>
      <c r="G123" s="39"/>
      <c r="H123" s="39"/>
      <c r="I123" s="39"/>
      <c r="J123" s="39"/>
      <c r="K123" s="40"/>
    </row>
    <row r="124" spans="1:11" s="6" customFormat="1" ht="9.75">
      <c r="A124" s="38"/>
      <c r="B124" s="38"/>
      <c r="C124" s="39"/>
      <c r="D124" s="39"/>
      <c r="E124" s="39"/>
      <c r="F124" s="39"/>
      <c r="G124" s="39"/>
      <c r="H124" s="39"/>
      <c r="I124" s="39"/>
      <c r="J124" s="39"/>
      <c r="K124" s="40"/>
    </row>
    <row r="125" spans="1:11" s="6" customFormat="1" ht="9.75">
      <c r="A125" s="38"/>
      <c r="B125" s="38"/>
      <c r="C125" s="39"/>
      <c r="D125" s="39"/>
      <c r="E125" s="39"/>
      <c r="F125" s="39"/>
      <c r="G125" s="39"/>
      <c r="H125" s="39"/>
      <c r="I125" s="39"/>
      <c r="J125" s="39"/>
      <c r="K125" s="40"/>
    </row>
    <row r="126" spans="1:11" s="6" customFormat="1" ht="9.75">
      <c r="A126" s="38"/>
      <c r="B126" s="38"/>
      <c r="C126" s="39"/>
      <c r="D126" s="39"/>
      <c r="E126" s="39"/>
      <c r="F126" s="39"/>
      <c r="G126" s="39"/>
      <c r="H126" s="39"/>
      <c r="I126" s="39"/>
      <c r="J126" s="39"/>
      <c r="K126" s="40"/>
    </row>
    <row r="127" spans="1:11" s="6" customFormat="1" ht="9.75">
      <c r="A127" s="38"/>
      <c r="B127" s="38"/>
      <c r="C127" s="39"/>
      <c r="D127" s="39"/>
      <c r="E127" s="39"/>
      <c r="F127" s="39"/>
      <c r="G127" s="39"/>
      <c r="H127" s="39"/>
      <c r="I127" s="39"/>
      <c r="J127" s="39"/>
      <c r="K127" s="40"/>
    </row>
    <row r="128" spans="1:11" s="6" customFormat="1" ht="9.75">
      <c r="A128" s="38"/>
      <c r="B128" s="38"/>
      <c r="C128" s="39"/>
      <c r="D128" s="39"/>
      <c r="E128" s="39"/>
      <c r="F128" s="39"/>
      <c r="G128" s="39"/>
      <c r="H128" s="39"/>
      <c r="I128" s="39"/>
      <c r="J128" s="39"/>
      <c r="K128" s="40"/>
    </row>
    <row r="129" spans="1:11" s="6" customFormat="1" ht="9.75">
      <c r="A129" s="38"/>
      <c r="B129" s="38"/>
      <c r="C129" s="39"/>
      <c r="D129" s="39"/>
      <c r="E129" s="39"/>
      <c r="F129" s="39"/>
      <c r="G129" s="39"/>
      <c r="H129" s="39"/>
      <c r="I129" s="39"/>
      <c r="J129" s="39"/>
      <c r="K129" s="40"/>
    </row>
    <row r="130" spans="1:11" s="6" customFormat="1" ht="9.75">
      <c r="A130" s="38"/>
      <c r="B130" s="38"/>
      <c r="C130" s="39"/>
      <c r="D130" s="39"/>
      <c r="E130" s="39"/>
      <c r="F130" s="39"/>
      <c r="G130" s="39"/>
      <c r="H130" s="39"/>
      <c r="I130" s="39"/>
      <c r="J130" s="39"/>
      <c r="K130" s="40"/>
    </row>
    <row r="131" spans="1:11" s="6" customFormat="1" ht="9.75">
      <c r="A131" s="38"/>
      <c r="B131" s="38"/>
      <c r="C131" s="39"/>
      <c r="D131" s="39"/>
      <c r="E131" s="39"/>
      <c r="F131" s="39"/>
      <c r="G131" s="39"/>
      <c r="H131" s="39"/>
      <c r="I131" s="39"/>
      <c r="J131" s="39"/>
      <c r="K131" s="40"/>
    </row>
    <row r="132" spans="1:11" s="6" customFormat="1" ht="9.75">
      <c r="A132" s="38"/>
      <c r="B132" s="38"/>
      <c r="C132" s="39"/>
      <c r="D132" s="39"/>
      <c r="E132" s="39"/>
      <c r="F132" s="39"/>
      <c r="G132" s="39"/>
      <c r="H132" s="39"/>
      <c r="I132" s="39"/>
      <c r="J132" s="39"/>
      <c r="K132" s="40"/>
    </row>
    <row r="133" spans="1:11" s="6" customFormat="1" ht="9.75">
      <c r="A133" s="38"/>
      <c r="B133" s="38"/>
      <c r="C133" s="39"/>
      <c r="D133" s="39"/>
      <c r="E133" s="39"/>
      <c r="F133" s="39"/>
      <c r="G133" s="39"/>
      <c r="H133" s="39"/>
      <c r="I133" s="39"/>
      <c r="J133" s="39"/>
      <c r="K133" s="40"/>
    </row>
    <row r="134" spans="1:11" s="6" customFormat="1" ht="9.75">
      <c r="A134" s="38"/>
      <c r="B134" s="38"/>
      <c r="C134" s="39"/>
      <c r="D134" s="39"/>
      <c r="E134" s="39"/>
      <c r="F134" s="39"/>
      <c r="G134" s="39"/>
      <c r="H134" s="39"/>
      <c r="I134" s="39"/>
      <c r="J134" s="39"/>
      <c r="K134" s="40"/>
    </row>
    <row r="135" spans="1:11" s="6" customFormat="1" ht="9.75">
      <c r="A135" s="38"/>
      <c r="B135" s="38"/>
      <c r="C135" s="39"/>
      <c r="D135" s="39"/>
      <c r="E135" s="39"/>
      <c r="F135" s="39"/>
      <c r="G135" s="39"/>
      <c r="H135" s="39"/>
      <c r="I135" s="39"/>
      <c r="J135" s="39"/>
      <c r="K135" s="40"/>
    </row>
    <row r="136" spans="1:11" s="6" customFormat="1" ht="9.75">
      <c r="A136" s="38"/>
      <c r="B136" s="38"/>
      <c r="C136" s="39"/>
      <c r="D136" s="39"/>
      <c r="E136" s="39"/>
      <c r="F136" s="39"/>
      <c r="G136" s="39"/>
      <c r="H136" s="39"/>
      <c r="I136" s="39"/>
      <c r="J136" s="39"/>
      <c r="K136" s="40"/>
    </row>
    <row r="137" spans="1:11" s="6" customFormat="1" ht="9.75">
      <c r="A137" s="38"/>
      <c r="B137" s="38"/>
      <c r="C137" s="39"/>
      <c r="D137" s="39"/>
      <c r="E137" s="39"/>
      <c r="F137" s="39"/>
      <c r="G137" s="39"/>
      <c r="H137" s="39"/>
      <c r="I137" s="39"/>
      <c r="J137" s="39"/>
      <c r="K137" s="40"/>
    </row>
    <row r="138" spans="1:11" s="6" customFormat="1" ht="9.75">
      <c r="A138" s="38"/>
      <c r="B138" s="38"/>
      <c r="C138" s="39"/>
      <c r="D138" s="39"/>
      <c r="E138" s="39"/>
      <c r="F138" s="39"/>
      <c r="G138" s="39"/>
      <c r="H138" s="39"/>
      <c r="I138" s="39"/>
      <c r="J138" s="39"/>
      <c r="K138" s="40"/>
    </row>
  </sheetData>
  <sheetProtection/>
  <mergeCells count="19">
    <mergeCell ref="A1:K1"/>
    <mergeCell ref="D5:D6"/>
    <mergeCell ref="K5:K6"/>
    <mergeCell ref="E5:E6"/>
    <mergeCell ref="G2:K2"/>
    <mergeCell ref="G3:K3"/>
    <mergeCell ref="A5:A6"/>
    <mergeCell ref="J5:J6"/>
    <mergeCell ref="C5:C6"/>
    <mergeCell ref="A14:C14"/>
    <mergeCell ref="A2:C2"/>
    <mergeCell ref="A17:C17"/>
    <mergeCell ref="A13:G13"/>
    <mergeCell ref="A18:C18"/>
    <mergeCell ref="D16:G16"/>
    <mergeCell ref="D17:G17"/>
    <mergeCell ref="D18:G18"/>
    <mergeCell ref="A16:C16"/>
    <mergeCell ref="B5:B6"/>
  </mergeCells>
  <printOptions horizontalCentered="1"/>
  <pageMargins left="0.1968503937007874" right="0.1968503937007874" top="0.7874015748031497" bottom="0.3937007874015748" header="0.5118110236220472" footer="0.31496062992125984"/>
  <pageSetup horizontalDpi="600" verticalDpi="600" orientation="landscape" paperSize="9" scale="84" r:id="rId1"/>
  <headerFooter alignWithMargins="0">
    <oddHeader>&amp;C&amp;"Arial,Negrito"&amp;12Planilha Orçamentária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Normal="98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11.28125" style="1" customWidth="1"/>
    <col min="2" max="2" width="58.421875" style="1" customWidth="1"/>
    <col min="3" max="3" width="10.00390625" style="1" customWidth="1"/>
    <col min="4" max="4" width="9.28125" style="2" customWidth="1"/>
    <col min="5" max="5" width="9.28125" style="1" customWidth="1"/>
    <col min="6" max="6" width="22.00390625" style="1" customWidth="1"/>
  </cols>
  <sheetData>
    <row r="1" spans="1:6" s="3" customFormat="1" ht="16.5" customHeight="1">
      <c r="A1" s="86" t="s">
        <v>25</v>
      </c>
      <c r="B1" s="86"/>
      <c r="C1" s="86"/>
      <c r="D1" s="86"/>
      <c r="E1" s="86"/>
      <c r="F1" s="86"/>
    </row>
    <row r="2" spans="1:6" s="3" customFormat="1" ht="16.5" customHeight="1">
      <c r="A2" s="45" t="str">
        <f>'Planilha Orçamentária'!A3:C3</f>
        <v>obra: </v>
      </c>
      <c r="B2" s="45" t="str">
        <f>'Planilha Orçamentária'!C3</f>
        <v>FECHAMENTO DE ÁREA ABERTA (PALCO) EM VIDRO  - ESCOLA SANTA JÚLIA</v>
      </c>
      <c r="C2" s="45"/>
      <c r="D2" s="45"/>
      <c r="E2" s="45"/>
      <c r="F2" s="45"/>
    </row>
    <row r="3" spans="1:6" s="3" customFormat="1" ht="16.5" customHeight="1">
      <c r="A3" s="87">
        <f>'Planilha Orçamentária'!A4:J4</f>
        <v>0</v>
      </c>
      <c r="B3" s="88"/>
      <c r="C3" s="88"/>
      <c r="D3" s="88"/>
      <c r="E3" s="88"/>
      <c r="F3" s="88"/>
    </row>
    <row r="4" spans="1:6" s="3" customFormat="1" ht="16.5" customHeight="1">
      <c r="A4" s="96" t="s">
        <v>0</v>
      </c>
      <c r="B4" s="96" t="s">
        <v>16</v>
      </c>
      <c r="C4" s="96" t="s">
        <v>4</v>
      </c>
      <c r="D4" s="55" t="s">
        <v>17</v>
      </c>
      <c r="E4" s="94" t="s">
        <v>18</v>
      </c>
      <c r="F4" s="95"/>
    </row>
    <row r="5" spans="1:6" s="3" customFormat="1" ht="16.5" customHeight="1">
      <c r="A5" s="97"/>
      <c r="B5" s="97"/>
      <c r="C5" s="97"/>
      <c r="D5" s="55" t="s">
        <v>6</v>
      </c>
      <c r="E5" s="56" t="s">
        <v>6</v>
      </c>
      <c r="F5" s="56" t="s">
        <v>19</v>
      </c>
    </row>
    <row r="6" spans="1:6" s="3" customFormat="1" ht="16.5" customHeight="1">
      <c r="A6" s="57">
        <v>1</v>
      </c>
      <c r="B6" s="58" t="str">
        <f>'Planilha Orçamentária'!C7</f>
        <v>VIDROS</v>
      </c>
      <c r="C6" s="59">
        <f>'Planilha Orçamentária'!J12</f>
        <v>45267.2577</v>
      </c>
      <c r="D6" s="60">
        <f>(C6*100)/C7</f>
        <v>100</v>
      </c>
      <c r="E6" s="61">
        <v>100</v>
      </c>
      <c r="F6" s="62">
        <f>C6/100*E6</f>
        <v>45267.2577</v>
      </c>
    </row>
    <row r="7" spans="1:6" s="3" customFormat="1" ht="16.5" customHeight="1">
      <c r="A7" s="92" t="s">
        <v>20</v>
      </c>
      <c r="B7" s="93"/>
      <c r="C7" s="63">
        <f>SUM(C6:C6)</f>
        <v>45267.2577</v>
      </c>
      <c r="D7" s="63">
        <f>SUM(D6:D6)</f>
        <v>100</v>
      </c>
      <c r="E7" s="63"/>
      <c r="F7" s="63"/>
    </row>
    <row r="8" spans="1:6" s="3" customFormat="1" ht="16.5" customHeight="1">
      <c r="A8" s="89" t="s">
        <v>21</v>
      </c>
      <c r="B8" s="90"/>
      <c r="C8" s="64"/>
      <c r="D8" s="65"/>
      <c r="E8" s="66">
        <f>F8/C7*100</f>
        <v>100</v>
      </c>
      <c r="F8" s="64">
        <f>SUM(F6:F6)</f>
        <v>45267.2577</v>
      </c>
    </row>
    <row r="9" spans="1:6" s="3" customFormat="1" ht="16.5" customHeight="1">
      <c r="A9" s="89" t="s">
        <v>22</v>
      </c>
      <c r="B9" s="90"/>
      <c r="C9" s="64"/>
      <c r="D9" s="65"/>
      <c r="E9" s="66">
        <f>E8</f>
        <v>100</v>
      </c>
      <c r="F9" s="64">
        <f>F8</f>
        <v>45267.2577</v>
      </c>
    </row>
    <row r="10" spans="1:6" s="3" customFormat="1" ht="15.75" customHeight="1">
      <c r="A10" s="67"/>
      <c r="B10" s="67"/>
      <c r="C10" s="67"/>
      <c r="D10" s="68"/>
      <c r="E10" s="67"/>
      <c r="F10" s="67"/>
    </row>
    <row r="11" spans="1:6" s="3" customFormat="1" ht="15.75" customHeight="1">
      <c r="A11" s="91" t="str">
        <f>'Planilha Orçamentária'!A14:C14</f>
        <v>Constantina,09 de setembro de 2021</v>
      </c>
      <c r="B11" s="91"/>
      <c r="C11" s="91"/>
      <c r="D11" s="91"/>
      <c r="E11" s="91"/>
      <c r="F11" s="91"/>
    </row>
    <row r="12" spans="1:6" s="3" customFormat="1" ht="15.75" customHeight="1">
      <c r="A12" s="54"/>
      <c r="B12" s="54"/>
      <c r="C12" s="54"/>
      <c r="D12" s="54"/>
      <c r="E12" s="54"/>
      <c r="F12" s="54"/>
    </row>
    <row r="13" spans="1:6" s="3" customFormat="1" ht="15.75" customHeight="1">
      <c r="A13" s="54"/>
      <c r="B13" s="54"/>
      <c r="C13" s="54"/>
      <c r="D13" s="54"/>
      <c r="E13" s="54"/>
      <c r="F13" s="54"/>
    </row>
    <row r="14" spans="1:6" s="3" customFormat="1" ht="15.75" customHeight="1">
      <c r="A14" s="54"/>
      <c r="B14" s="54"/>
      <c r="C14" s="54"/>
      <c r="D14" s="54"/>
      <c r="E14" s="54"/>
      <c r="F14" s="54"/>
    </row>
    <row r="15" spans="1:6" s="4" customFormat="1" ht="13.5" customHeight="1">
      <c r="A15" s="85" t="s">
        <v>11</v>
      </c>
      <c r="B15" s="85"/>
      <c r="C15" s="85"/>
      <c r="D15" s="85"/>
      <c r="E15" s="85" t="s">
        <v>23</v>
      </c>
      <c r="F15" s="85"/>
    </row>
    <row r="16" spans="1:6" s="4" customFormat="1" ht="13.5" customHeight="1">
      <c r="A16" s="85" t="str">
        <f>'Planilha Orçamentária'!A17:C17</f>
        <v>Micheli Delatorre</v>
      </c>
      <c r="B16" s="85"/>
      <c r="C16" s="85"/>
      <c r="D16" s="85"/>
      <c r="E16" s="85" t="s">
        <v>45</v>
      </c>
      <c r="F16" s="85"/>
    </row>
    <row r="17" spans="1:6" s="4" customFormat="1" ht="13.5" customHeight="1">
      <c r="A17" s="85" t="str">
        <f>'Planilha Orçamentária'!A18:C18</f>
        <v>CREA/SC 81290-3</v>
      </c>
      <c r="B17" s="85"/>
      <c r="C17" s="85"/>
      <c r="D17" s="85"/>
      <c r="E17" s="85" t="s">
        <v>29</v>
      </c>
      <c r="F17" s="85"/>
    </row>
  </sheetData>
  <sheetProtection/>
  <mergeCells count="16">
    <mergeCell ref="A1:F1"/>
    <mergeCell ref="A3:F3"/>
    <mergeCell ref="A9:B9"/>
    <mergeCell ref="A11:F11"/>
    <mergeCell ref="A7:B7"/>
    <mergeCell ref="A8:B8"/>
    <mergeCell ref="E4:F4"/>
    <mergeCell ref="C4:C5"/>
    <mergeCell ref="B4:B5"/>
    <mergeCell ref="A4:A5"/>
    <mergeCell ref="A15:D15"/>
    <mergeCell ref="A16:D16"/>
    <mergeCell ref="A17:D17"/>
    <mergeCell ref="E15:F15"/>
    <mergeCell ref="E16:F16"/>
    <mergeCell ref="E17:F17"/>
  </mergeCells>
  <printOptions horizontalCentered="1"/>
  <pageMargins left="0.1968503937007874" right="0.1968503937007874" top="1.1811023622047245" bottom="0.5905511811023623" header="0.9055118110236221" footer="0.5118110236220472"/>
  <pageSetup horizontalDpi="300" verticalDpi="300" orientation="landscape" paperSize="9" scale="80" r:id="rId1"/>
  <headerFooter alignWithMargins="0">
    <oddHeader>&amp;C&amp;"Arial,Negrito"&amp;12Cronograma Físico-Financeiro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Usuário do Windows</cp:lastModifiedBy>
  <cp:lastPrinted>2021-07-16T16:36:58Z</cp:lastPrinted>
  <dcterms:created xsi:type="dcterms:W3CDTF">2008-02-19T14:06:11Z</dcterms:created>
  <dcterms:modified xsi:type="dcterms:W3CDTF">2021-09-09T18:45:35Z</dcterms:modified>
  <cp:category/>
  <cp:version/>
  <cp:contentType/>
  <cp:contentStatus/>
</cp:coreProperties>
</file>